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0785" activeTab="0"/>
  </bookViews>
  <sheets>
    <sheet name="Все года" sheetId="1" r:id="rId1"/>
  </sheets>
  <definedNames>
    <definedName name="_xlnm.Print_Titles" localSheetId="0">'Все года'!$10:$11</definedName>
  </definedNames>
  <calcPr fullCalcOnLoad="1"/>
</workbook>
</file>

<file path=xl/sharedStrings.xml><?xml version="1.0" encoding="utf-8"?>
<sst xmlns="http://schemas.openxmlformats.org/spreadsheetml/2006/main" count="238" uniqueCount="158">
  <si>
    <t xml:space="preserve"> (тыс. руб.)</t>
  </si>
  <si>
    <t>Наименование</t>
  </si>
  <si>
    <t>ЦСР</t>
  </si>
  <si>
    <t>ВР</t>
  </si>
  <si>
    <t>Рз</t>
  </si>
  <si>
    <t>Пр</t>
  </si>
  <si>
    <t>Сумма</t>
  </si>
  <si>
    <t>ПР</t>
  </si>
  <si>
    <t>Подпрограмма "Развитие муниципальной службы в сельском поселении"</t>
  </si>
  <si>
    <t>240</t>
  </si>
  <si>
    <t>07</t>
  </si>
  <si>
    <t>05</t>
  </si>
  <si>
    <t>Подпрограмма «Пожарная безопасность»</t>
  </si>
  <si>
    <t>03</t>
  </si>
  <si>
    <t>Подпрограмма «Профилактика экстремизма и терроризма в сельском поселении»</t>
  </si>
  <si>
    <t>04</t>
  </si>
  <si>
    <t>01</t>
  </si>
  <si>
    <t>02</t>
  </si>
  <si>
    <t>Подпрограмма «Развитие сетей наружного освещения»</t>
  </si>
  <si>
    <t>Подпрограмма «Озеленение территории»</t>
  </si>
  <si>
    <t>Подпрограмма «Прочее благоустройство»</t>
  </si>
  <si>
    <t>Подпрограмма «Развитие культуры»</t>
  </si>
  <si>
    <t>610</t>
  </si>
  <si>
    <t>08</t>
  </si>
  <si>
    <t>Подпрограмма «Развитие физической культуры и спорта»</t>
  </si>
  <si>
    <t>11</t>
  </si>
  <si>
    <t>Муниципальная программа «Управление муниципальными финансами и создание условий для эффективного управления муниципальными финансами»</t>
  </si>
  <si>
    <t>Подпрограмма «Нормативно-методическое обеспечение и организация бюджетного процесса»</t>
  </si>
  <si>
    <t>Расходы на выплаты по оплате труда работников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 (Расходы на выплаты персоналу государственных (муниципальных) органов)</t>
  </si>
  <si>
    <t>120</t>
  </si>
  <si>
    <t>Расходы на обеспечение функций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 (Иные закупки товаров, работ и услуг для обеспечения государственных (муниципальных) нужд)</t>
  </si>
  <si>
    <t>Расходы на обеспечение функций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 (Уплата налогов, сборов и иных платежей)</t>
  </si>
  <si>
    <t>850</t>
  </si>
  <si>
    <t>Мероприятия по диспансеризации аппарата управления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 (Иные закупки товаров, работ и услуг для обеспечения государственных (муниципальных) нужд)</t>
  </si>
  <si>
    <t>13</t>
  </si>
  <si>
    <t>Расходы на уплату налога на имущество организаций, земельного налога, а также уплата прочих налогов и сборов и иных платежей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 (Уплата налогов, сборов и иных платежей)</t>
  </si>
  <si>
    <t>Расходы на выполнение других обязательств государства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 (Иные закупки товаров, работ и услуг для обеспечения государственных (муниципальных) нужд)</t>
  </si>
  <si>
    <t>Подпрограмма «Социальная поддержка граждан»</t>
  </si>
  <si>
    <t>310</t>
  </si>
  <si>
    <t>10</t>
  </si>
  <si>
    <t>Непрограммные расходы муниципальных органов</t>
  </si>
  <si>
    <t>870</t>
  </si>
  <si>
    <t>Непрограммные расходы</t>
  </si>
  <si>
    <t>540</t>
  </si>
  <si>
    <t>Всего</t>
  </si>
  <si>
    <t xml:space="preserve">Председатель Собрания депутатов -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</si>
  <si>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органов местного самоуправления (Иные закупки товаров, работ и услуг для обеспечения государственных (муниципальных) нужд)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</si>
  <si>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 по внутреннему финансовому контролю сельского поселения, по иным непрограммным мероприятиям в рамках непрограммного направления расходов органов местного самоуправления (Иные межбюджетные трансферты)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</si>
  <si>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 по обеспечению деятельности контрольно-счетного органа, по иным непрограммным мероприятиям в рамках непрограммного направления расходов органов местного самоуправления (Иные межбюджетные трансферты)</t>
  </si>
  <si>
    <t>Условно утвержденные расходы, по иным непрограммным мероприятиям в рамках непрограммного направления расходов органов местного самоуправления (Специальные расходы)</t>
  </si>
  <si>
    <t>2023 г.</t>
  </si>
  <si>
    <t>01.0.00.00000</t>
  </si>
  <si>
    <t>01.1.00.00000</t>
  </si>
  <si>
    <t>01.1.00.28540</t>
  </si>
  <si>
    <t>02.0.00.00000</t>
  </si>
  <si>
    <t>02.1.00.00000</t>
  </si>
  <si>
    <t>02.1.00.28310</t>
  </si>
  <si>
    <t>03.0.00.00000</t>
  </si>
  <si>
    <t>03.1.00.00000</t>
  </si>
  <si>
    <t>03.1.00.28290</t>
  </si>
  <si>
    <t>06.0.00.00000</t>
  </si>
  <si>
    <t>06.1.00.00000</t>
  </si>
  <si>
    <t>06.1.00.28430</t>
  </si>
  <si>
    <t>07.0.00.00000</t>
  </si>
  <si>
    <t>07.1.00.00000</t>
  </si>
  <si>
    <t>07.1.00.28610</t>
  </si>
  <si>
    <t>08.0.00.00000</t>
  </si>
  <si>
    <t>08.1.00.00000</t>
  </si>
  <si>
    <t>08.1.00.28490</t>
  </si>
  <si>
    <t>09.0.00.00000</t>
  </si>
  <si>
    <t>09.1.00.00000</t>
  </si>
  <si>
    <t>09.1.00.28210</t>
  </si>
  <si>
    <t>09.1.00.28520</t>
  </si>
  <si>
    <t>10.0.00.00000</t>
  </si>
  <si>
    <t>10.1.00.00000</t>
  </si>
  <si>
    <t>10.1.00.28590</t>
  </si>
  <si>
    <t>11.0.00.00000</t>
  </si>
  <si>
    <t>11.1.00.00000</t>
  </si>
  <si>
    <t>11.1.00.28360</t>
  </si>
  <si>
    <t>13.0.00.00000</t>
  </si>
  <si>
    <t>13.1.00.00000</t>
  </si>
  <si>
    <t>13.1.00.00110</t>
  </si>
  <si>
    <t>13.1.00.00190</t>
  </si>
  <si>
    <t>13.1.00.00210</t>
  </si>
  <si>
    <t>13.1.00.28600</t>
  </si>
  <si>
    <t>13.1.00.28990</t>
  </si>
  <si>
    <t>14.0.00.00000</t>
  </si>
  <si>
    <t>14.1.00.00000</t>
  </si>
  <si>
    <t>14.1.00.28260</t>
  </si>
  <si>
    <t>15.0.00.00000</t>
  </si>
  <si>
    <t>15.1.00.00000</t>
  </si>
  <si>
    <t>15.1.00.28250</t>
  </si>
  <si>
    <t>880</t>
  </si>
  <si>
    <t>99.0.00.00000</t>
  </si>
  <si>
    <t>99.1.00.90120</t>
  </si>
  <si>
    <t>99.9.00.00000</t>
  </si>
  <si>
    <t>99.9.00.28990</t>
  </si>
  <si>
    <t>Расходы на выполнение других обязательств государства, по иным не программным мероприятиям в рамках непрограммного направления расходов органов местного самоуправления (Уплата налогов, сборов и иных платежей)</t>
  </si>
  <si>
    <t>99.9.00.51180</t>
  </si>
  <si>
    <t>99.9.00.72390</t>
  </si>
  <si>
    <t>99.9.00.85010</t>
  </si>
  <si>
    <t>99.9.00.85040</t>
  </si>
  <si>
    <t>99.9.00.90110</t>
  </si>
  <si>
    <t>Муниципальная программа "Развитие муниципальной службы в Маргаритовском сельском поселении"</t>
  </si>
  <si>
    <t>Совершенствование организации муниципальной службы, внедрение эффективных технологий и современных методов кадровой работы, развитие системы подготовки кадров для муниципальной службы в рамках подпрограммы "Развитие муниципальной службы в сельском поселении" муниципальной программы "Развитие муниципальной службы в Маргаритовском сельском поселении" (Иные закупки товаров, работ и услуг для обеспечения государственных (муниципальных) нужд)</t>
  </si>
  <si>
    <t>Муниципальная программа «Обеспечение общественного порядка и противодействие преступности в Маргаритовском сельском поселении»</t>
  </si>
  <si>
    <t>Мероприятия по антитеррористической защищенности объектов социальной сферы в рамках подпрограммы "Профилактика экстремизма и терроризма в сельском поселении" муниципальной программы "Обеспечение общественного порядка и противодействие преступности в Маргаритовском сельском поселении" (Иные закупки товаров, работ и услуг для обеспечения государственных (муниципальных) нужд)</t>
  </si>
  <si>
    <t>Муниципальная программа «Энергосбережение и повышение энергетической эффективности Маргаритовского сельского поселения"</t>
  </si>
  <si>
    <t>Муниципальная программа «Развитие сетей наружного освещения Маргаритовского сельского поселения»</t>
  </si>
  <si>
    <t>Мероприятия по оплате и обслуживанию уличного освещения в рамках подпрограммы "Развитие сетей наружного освещения" муниципальной программы "Развитие сетей наружного освещения Маргаритовского сельского поселения" (Иные закупки товаров, работ и услуг для обеспечения государственных (муниципальных) нужд)</t>
  </si>
  <si>
    <t>Муниципальная программа «Озеленение территории Маргаритовского сельского поселения»</t>
  </si>
  <si>
    <t>Расходы на посадку зеленых насаждений в рамках подпрограммы "Озеленение территории" муниципальной программы "Озеленение территории Маргаритовского сельского поселения" (Иные закупки товаров, работ и услуг для обеспечения государственных (муниципальных) нужд)</t>
  </si>
  <si>
    <t>Муниципальная программа «Благоустройство территории Маргаритовского сельского поселения»</t>
  </si>
  <si>
    <t>Расходы на дезинфекцию и дератизацию от насекомых в рамках подпрограммы "Прочее благоустройство" муниципальной программы "Благоустройство территории Маргаритовского сельского поселения" (Иные закупки товаров, работ и услуг для обеспечения государственных (муниципальных) нужд)</t>
  </si>
  <si>
    <t>Расходы по содержанию и ремонту площадок мусорных контейнеров и площадок к ним, а также содержание территории сельского поселения в рамках подпрограммы "Прочее благоустройство" муниципальной программы "Благоустройство территории Маргаритовского сельского поселения" (Иные закупки товаров, работ и услуг для обеспечения государственных (муниципальных) нужд)</t>
  </si>
  <si>
    <t>Муниципальная программа «Развитие культуры Маргаритовского сельского поселения»</t>
  </si>
  <si>
    <t>Расходы на обеспечение деятельности (оказание услуг) муниципальных учреждений культуры в рамках подпрограммы "Развитие культуры" муниципальной программы "Развитие культуры Маргаритовского сельского поселения" (Субсидии бюджетным учреждениям)</t>
  </si>
  <si>
    <t>Муниципальная программа «Развитие физической культуры и спорта Маргаритовского сельского поселения»</t>
  </si>
  <si>
    <t>Расходы на физкультурные и массово-спортивные мероприятия в рамках подпрограммы "Развитие физической культуры и спорта" муниципальной программы "Развитие физической культуры и спорта Маргаритовского сельского поселения" (Иные закупки товаров, работ и услуг для обеспечения государственных (муниципальных) нужд)</t>
  </si>
  <si>
    <t>Муниципальная программа "Доступная среда на территории Маргаритовского сельского поселения"</t>
  </si>
  <si>
    <t>Расходы на создание для инвалидов и других малобильных групп доступной и комфортной среды жизнедеятельности в рамках подпрограммы "Доступная среда на территории Маргаритовского сельского поселения" муниципальной программы "Доступная среда на территории Маргаритовского сельского поселения" (Иные закупки товаров, работ и услуг для обеспечения государственных (муниципальных) нужд)</t>
  </si>
  <si>
    <t>Непрограммные расходы (резервный фонд Главы Маргаритовского сельского поселения) (Резервные средства)</t>
  </si>
  <si>
    <t>Глава Маргаритовского сельского поселения                                                                                 В. А. Козырева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</si>
  <si>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30% от объема на основе светодиодов) в рамках подпрограммы "Энергосбережение и повышение энергетической эффективности в сельских поселениях" муниципальной программы "Энергосбережение и повышение энергетической эффективности Маргаритовского сельского поселения" (Иные закупки товаров, работ и услуг для обеспечения государственных (муниципальных) нужд)</t>
  </si>
  <si>
    <t>Подпрограмма "Доступная среда на территории Маргаритовского сельского поселения"</t>
  </si>
  <si>
    <t>14</t>
  </si>
  <si>
    <t>06</t>
  </si>
  <si>
    <t>Мероприятия по поощрению членов добровольной народной дружины в рамках подпрограммы "Профилактика экстремизма и терроризма в сельском поселении" муниципальной программы "Обеспечение общественного порядка и противодействие преступности в Маргаритовском сельском поселении" (Иные закупки товаров, работ и услуг для обеспечения государственных (муниципальных) нужд)</t>
  </si>
  <si>
    <t>03.1.00.28830</t>
  </si>
  <si>
    <t>2024 г.</t>
  </si>
  <si>
    <t>Приложение 5</t>
  </si>
  <si>
    <t>Расходы на обслуживание комплексных трансформаторных подстанций в рамках подпрограммы "Развитие сетей наружного освещения" муниципальной программы "Развитие сетей наружного освещения Маргаритовского сельского поселения" (Иные закупки товаров, работ и услуг для обеспечения государственных (муниципальных) нужд)</t>
  </si>
  <si>
    <t>07.1.00.28350</t>
  </si>
  <si>
    <t>Распределение бюджетных ассигнований по целевым статьям (муниципальным программам Маргаритовского сельского поселения и непрограммным направлениям деятельности), группам (подгруппам) видов расходов, разделам, подразделам классификации расходов бюджета Маргаритовского сельского поселения Азовского района на 2023 год и плановый период 2024 и 2025 годов</t>
  </si>
  <si>
    <t>2025 г.</t>
  </si>
  <si>
    <t>Расходы по уходу за зелеными насаждениями в рамках подпрограммы "Озеленение территории" муниципальной программы "Озеленение территории Маргаритовского сельского поселения" (Иные закупки товаров, работ и услуг для обеспечения государственных (муниципальных) нужд)</t>
  </si>
  <si>
    <t>08.1.00.28500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</si>
  <si>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 по оказанию ритуальных услуг, по иным непрограммным мероприятиям в рамках непрограммного направления расходов органов местного самоуправления (Иные межбюджетные трансферты)</t>
  </si>
  <si>
    <t>99.9.00.85050</t>
  </si>
  <si>
    <t>99.9.00.28580</t>
  </si>
  <si>
    <t>Расходы  на оценку государственного имущества, признание прав и регулирование отношений недвижимости государственной собственности по иным непрограммным направлениям расходов органов местного самоуправления (Иные закупки товаров, работ и услуг для обеспечения государственных (муниципальных)нужд</t>
  </si>
  <si>
    <t>12</t>
  </si>
  <si>
    <t>Расходы на выполнение других обязательств государства, по иным непрограммным мероприятияс в рамках непрограммного направления расходов органов местного самоуправления(Иные закупки товаров, работ и услуг для обеспечения государственных (муниципальных) нужд)</t>
  </si>
  <si>
    <t>Подпрограмма «Энергосбережение и повышение энергетической эффективности в сельском поселении»</t>
  </si>
  <si>
    <t>Расходы на осуществление первичного воинского учета оргвнвми местного самоуправления поселений, муниципальных и городских округов, по иным не программным мероприятиям в рамках непрограммного направления расходов органов местного самоуправления (Расходы на выплаты персоналу государственных (муниципальных) органов)</t>
  </si>
  <si>
    <t>Расходы на осуществление первичного воинского учета органами местного самоуправления поселений, муниципальных и городских округов, по иным не программным мероприятиям в рамках непрограммного направления расходов органов местного самоуправления (Закупка товаров, работ и услуг)</t>
  </si>
  <si>
    <t>Расходы на выплату пенсии лицам, замещавшим муниципальные должности и должности муниципальной службы, достигших пенсионного возраста в сельских поселениях в рамках подпрограммы "Социальная поддержка граждан" муниципальной программы "Социальная поддержка граждан" (Публичные нормативные социальные выплаты гражданам)</t>
  </si>
  <si>
    <t>Муниципальная программа «Социальная поддержка граждан»</t>
  </si>
  <si>
    <t>Муниципальная программа «Участие в предупреждении и ликвидации последствий чрезвычайных ситуаций, обеспечение пожарной безопасности»</t>
  </si>
  <si>
    <t>Мероприятия по обеспечению пожарной безопасности в рамках подпрограммы "Пожарная безопасность" муниципальной программы «Участие в предупреждении и ликвидации последствий чрезвычайных ситуаций, обеспечение пожарной безопасности» (Иные закупки товаров, работ и услуг для обеспечения государственных (муниципальных) нужд)</t>
  </si>
  <si>
    <t>02.1.00.S4850</t>
  </si>
  <si>
    <t>к  Решению Собрания депутатов Маргаритовского сельского поселения</t>
  </si>
  <si>
    <t>Расходы на приобретение противопожарного  оборудования в рамках подпрограммы "Пожарная безопасность" муниципальной программы «Участие в предупреждении и ликвидации последствий чрезвычайных ситуаций, обеспечение пожарной безопасности» (Иные закупки товаров, работ и услуг для обеспечения государственных (муниципальных) нужд)</t>
  </si>
  <si>
    <t>10.1.00.71180</t>
  </si>
  <si>
    <t>Расходы на приобретение проектеров,экранов на штативе, акустических систем в рамках подпрограммы "Развитие культуры" муниципальной программы"Развитие культуры Маргаритовского сельского поселения"(Субсидия бюджетным учреждениям)</t>
  </si>
  <si>
    <t>"О внесении изменений в Решение Собрания депутатов Маргаритовского сельского поселения</t>
  </si>
  <si>
    <t>Азовского района на 2023 год и плановый период 2024 и 2025 годов" от 28.08.2023г. №47</t>
  </si>
  <si>
    <t xml:space="preserve">от 27.12.2012г. №38 "О бюджете Маргаритовского сельского поселения на 2023 год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</si>
</sst>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?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5">
    <font>
      <sz val="11"/>
      <color indexed="8"/>
      <name val="Calibri"/>
      <family val="2"/>
    </font>
    <font>
      <sz val="13"/>
      <color indexed="8"/>
      <name val="Times New Roman"/>
      <family val="1"/>
    </font>
    <font>
      <b/>
      <sz val="13"/>
      <color indexed="63"/>
      <name val="Times New Roman"/>
      <family val="1"/>
    </font>
    <font>
      <sz val="13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63"/>
      <name val="Times New Roman"/>
      <family val="1"/>
    </font>
    <font>
      <sz val="12"/>
      <color indexed="6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Alignment="1">
      <alignment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right" vertical="center" wrapText="1"/>
    </xf>
    <xf numFmtId="0" fontId="2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 applyProtection="1">
      <alignment vertical="center"/>
      <protection/>
    </xf>
    <xf numFmtId="0" fontId="27" fillId="0" borderId="0" xfId="0" applyFont="1" applyAlignment="1">
      <alignment/>
    </xf>
    <xf numFmtId="49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49" fontId="5" fillId="0" borderId="10" xfId="0" applyNumberFormat="1" applyFont="1" applyFill="1" applyBorder="1" applyAlignment="1">
      <alignment horizontal="center" vertical="center" wrapText="1"/>
    </xf>
    <xf numFmtId="175" fontId="5" fillId="0" borderId="10" xfId="0" applyNumberFormat="1" applyFont="1" applyFill="1" applyBorder="1" applyAlignment="1">
      <alignment horizontal="right" vertical="center" wrapText="1"/>
    </xf>
    <xf numFmtId="174" fontId="6" fillId="0" borderId="10" xfId="0" applyNumberFormat="1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175" fontId="6" fillId="0" borderId="10" xfId="0" applyNumberFormat="1" applyFont="1" applyFill="1" applyBorder="1" applyAlignment="1">
      <alignment horizontal="right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175" fontId="7" fillId="0" borderId="10" xfId="0" applyNumberFormat="1" applyFont="1" applyFill="1" applyBorder="1" applyAlignment="1">
      <alignment horizontal="righ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75" fontId="8" fillId="0" borderId="10" xfId="0" applyNumberFormat="1" applyFont="1" applyFill="1" applyBorder="1" applyAlignment="1">
      <alignment horizontal="righ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75" fontId="5" fillId="0" borderId="10" xfId="0" applyNumberFormat="1" applyFont="1" applyFill="1" applyBorder="1" applyAlignment="1">
      <alignment horizontal="right" vertical="center" wrapText="1"/>
    </xf>
    <xf numFmtId="174" fontId="8" fillId="0" borderId="1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175" fontId="6" fillId="0" borderId="10" xfId="0" applyNumberFormat="1" applyFont="1" applyFill="1" applyBorder="1" applyAlignment="1">
      <alignment horizontal="right" vertical="center" wrapText="1"/>
    </xf>
    <xf numFmtId="174" fontId="6" fillId="0" borderId="10" xfId="0" applyNumberFormat="1" applyFont="1" applyFill="1" applyBorder="1" applyAlignment="1">
      <alignment vertical="center" wrapText="1"/>
    </xf>
    <xf numFmtId="174" fontId="8" fillId="0" borderId="10" xfId="0" applyNumberFormat="1" applyFont="1" applyFill="1" applyBorder="1" applyAlignment="1">
      <alignment horizontal="justify" vertical="center" wrapText="1"/>
    </xf>
    <xf numFmtId="175" fontId="9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wrapText="1"/>
    </xf>
    <xf numFmtId="0" fontId="8" fillId="0" borderId="10" xfId="0" applyFont="1" applyBorder="1" applyAlignment="1">
      <alignment horizontal="left" wrapText="1"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left"/>
    </xf>
    <xf numFmtId="0" fontId="27" fillId="0" borderId="0" xfId="0" applyNumberFormat="1" applyFont="1" applyAlignment="1">
      <alignment/>
    </xf>
    <xf numFmtId="0" fontId="10" fillId="0" borderId="10" xfId="0" applyFont="1" applyBorder="1" applyAlignment="1">
      <alignment/>
    </xf>
    <xf numFmtId="49" fontId="10" fillId="0" borderId="10" xfId="0" applyNumberFormat="1" applyFont="1" applyBorder="1" applyAlignment="1">
      <alignment/>
    </xf>
    <xf numFmtId="175" fontId="10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 horizontal="justify" vertical="center" wrapText="1"/>
    </xf>
    <xf numFmtId="174" fontId="6" fillId="0" borderId="10" xfId="0" applyNumberFormat="1" applyFont="1" applyBorder="1" applyAlignment="1">
      <alignment horizontal="justify" vertical="center" wrapText="1"/>
    </xf>
    <xf numFmtId="174" fontId="6" fillId="0" borderId="10" xfId="0" applyNumberFormat="1" applyFont="1" applyFill="1" applyBorder="1" applyAlignment="1">
      <alignment horizontal="justify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4" fillId="0" borderId="0" xfId="0" applyNumberFormat="1" applyFont="1" applyFill="1" applyBorder="1" applyAlignment="1">
      <alignment horizontal="center" wrapText="1"/>
    </xf>
    <xf numFmtId="17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7"/>
  <sheetViews>
    <sheetView tabSelected="1" zoomScalePageLayoutView="0" workbookViewId="0" topLeftCell="A1">
      <selection activeCell="A83" sqref="A83"/>
    </sheetView>
  </sheetViews>
  <sheetFormatPr defaultColWidth="9.140625" defaultRowHeight="15"/>
  <cols>
    <col min="1" max="1" width="81.8515625" style="3" customWidth="1"/>
    <col min="2" max="2" width="15.7109375" style="3" customWidth="1"/>
    <col min="3" max="3" width="7.57421875" style="3" customWidth="1"/>
    <col min="4" max="5" width="4.7109375" style="3" customWidth="1"/>
    <col min="6" max="6" width="13.8515625" style="3" customWidth="1"/>
    <col min="7" max="7" width="14.421875" style="3" customWidth="1"/>
    <col min="8" max="8" width="14.7109375" style="3" customWidth="1"/>
    <col min="9" max="16384" width="9.140625" style="3" customWidth="1"/>
  </cols>
  <sheetData>
    <row r="1" spans="1:8" s="8" customFormat="1" ht="17.25">
      <c r="A1" s="7"/>
      <c r="B1" s="7"/>
      <c r="C1" s="7"/>
      <c r="D1" s="7"/>
      <c r="E1" s="7"/>
      <c r="F1" s="7"/>
      <c r="H1" s="9" t="s">
        <v>130</v>
      </c>
    </row>
    <row r="2" spans="1:8" s="8" customFormat="1" ht="17.25">
      <c r="A2" s="7"/>
      <c r="B2" s="7"/>
      <c r="C2" s="7"/>
      <c r="D2" s="7"/>
      <c r="E2" s="7"/>
      <c r="F2" s="7"/>
      <c r="H2" s="9" t="s">
        <v>151</v>
      </c>
    </row>
    <row r="3" spans="1:8" s="8" customFormat="1" ht="17.25">
      <c r="A3" s="7"/>
      <c r="B3" s="7"/>
      <c r="C3" s="7"/>
      <c r="D3" s="7"/>
      <c r="E3" s="7"/>
      <c r="F3" s="7"/>
      <c r="H3" s="9" t="s">
        <v>155</v>
      </c>
    </row>
    <row r="4" spans="1:8" s="8" customFormat="1" ht="17.25">
      <c r="A4" s="7"/>
      <c r="B4" s="7"/>
      <c r="C4" s="7"/>
      <c r="D4" s="7"/>
      <c r="E4" s="7"/>
      <c r="F4" s="7"/>
      <c r="H4" s="9" t="s">
        <v>157</v>
      </c>
    </row>
    <row r="5" spans="1:8" s="8" customFormat="1" ht="17.25">
      <c r="A5" s="56" t="s">
        <v>156</v>
      </c>
      <c r="B5" s="56"/>
      <c r="C5" s="56"/>
      <c r="D5" s="56"/>
      <c r="E5" s="56"/>
      <c r="F5" s="56"/>
      <c r="G5" s="56"/>
      <c r="H5" s="56"/>
    </row>
    <row r="6" spans="1:8" ht="16.5">
      <c r="A6" s="1"/>
      <c r="B6" s="1"/>
      <c r="C6" s="1"/>
      <c r="D6" s="1"/>
      <c r="E6" s="1"/>
      <c r="F6" s="2"/>
      <c r="G6" s="2"/>
      <c r="H6" s="2"/>
    </row>
    <row r="7" spans="1:8" ht="60.75" customHeight="1">
      <c r="A7" s="57" t="s">
        <v>133</v>
      </c>
      <c r="B7" s="57"/>
      <c r="C7" s="57"/>
      <c r="D7" s="57"/>
      <c r="E7" s="57"/>
      <c r="F7" s="57"/>
      <c r="G7" s="57"/>
      <c r="H7" s="57"/>
    </row>
    <row r="8" spans="1:8" ht="16.5">
      <c r="A8" s="58"/>
      <c r="B8" s="59"/>
      <c r="C8" s="59"/>
      <c r="D8" s="59"/>
      <c r="E8" s="59"/>
      <c r="F8" s="59"/>
      <c r="G8" s="59"/>
      <c r="H8" s="59"/>
    </row>
    <row r="9" spans="1:8" ht="16.5">
      <c r="A9" s="4"/>
      <c r="B9" s="4"/>
      <c r="C9" s="4"/>
      <c r="D9" s="4"/>
      <c r="E9" s="4"/>
      <c r="F9" s="5"/>
      <c r="G9" s="5"/>
      <c r="H9" s="6" t="s">
        <v>0</v>
      </c>
    </row>
    <row r="10" spans="1:8" ht="16.5">
      <c r="A10" s="55" t="s">
        <v>1</v>
      </c>
      <c r="B10" s="55" t="s">
        <v>2</v>
      </c>
      <c r="C10" s="55" t="s">
        <v>3</v>
      </c>
      <c r="D10" s="55" t="s">
        <v>4</v>
      </c>
      <c r="E10" s="55" t="s">
        <v>7</v>
      </c>
      <c r="F10" s="55" t="s">
        <v>50</v>
      </c>
      <c r="G10" s="55" t="s">
        <v>129</v>
      </c>
      <c r="H10" s="55" t="s">
        <v>134</v>
      </c>
    </row>
    <row r="11" spans="1:8" ht="16.5">
      <c r="A11" s="55"/>
      <c r="B11" s="55" t="s">
        <v>2</v>
      </c>
      <c r="C11" s="55" t="s">
        <v>3</v>
      </c>
      <c r="D11" s="55" t="s">
        <v>4</v>
      </c>
      <c r="E11" s="55" t="s">
        <v>5</v>
      </c>
      <c r="F11" s="55" t="s">
        <v>6</v>
      </c>
      <c r="G11" s="55" t="s">
        <v>6</v>
      </c>
      <c r="H11" s="55" t="s">
        <v>6</v>
      </c>
    </row>
    <row r="12" spans="1:8" ht="31.5">
      <c r="A12" s="29" t="s">
        <v>103</v>
      </c>
      <c r="B12" s="12" t="s">
        <v>51</v>
      </c>
      <c r="C12" s="30"/>
      <c r="D12" s="12"/>
      <c r="E12" s="12"/>
      <c r="F12" s="13">
        <f aca="true" t="shared" si="0" ref="F12:H13">F13</f>
        <v>30</v>
      </c>
      <c r="G12" s="13">
        <f t="shared" si="0"/>
        <v>5</v>
      </c>
      <c r="H12" s="13">
        <f t="shared" si="0"/>
        <v>2</v>
      </c>
    </row>
    <row r="13" spans="1:8" ht="16.5">
      <c r="A13" s="29" t="s">
        <v>8</v>
      </c>
      <c r="B13" s="12" t="s">
        <v>52</v>
      </c>
      <c r="C13" s="30"/>
      <c r="D13" s="12"/>
      <c r="E13" s="12"/>
      <c r="F13" s="13">
        <f t="shared" si="0"/>
        <v>30</v>
      </c>
      <c r="G13" s="13">
        <v>5</v>
      </c>
      <c r="H13" s="13">
        <f>H14</f>
        <v>2</v>
      </c>
    </row>
    <row r="14" spans="1:8" ht="110.25">
      <c r="A14" s="14" t="s">
        <v>104</v>
      </c>
      <c r="B14" s="15" t="s">
        <v>53</v>
      </c>
      <c r="C14" s="31" t="s">
        <v>9</v>
      </c>
      <c r="D14" s="15" t="s">
        <v>10</v>
      </c>
      <c r="E14" s="15" t="s">
        <v>11</v>
      </c>
      <c r="F14" s="16">
        <v>30</v>
      </c>
      <c r="G14" s="16">
        <v>5</v>
      </c>
      <c r="H14" s="16">
        <v>2</v>
      </c>
    </row>
    <row r="15" spans="1:8" ht="47.25">
      <c r="A15" s="29" t="s">
        <v>148</v>
      </c>
      <c r="B15" s="12" t="s">
        <v>54</v>
      </c>
      <c r="C15" s="30"/>
      <c r="D15" s="12"/>
      <c r="E15" s="12"/>
      <c r="F15" s="13">
        <v>4181.8</v>
      </c>
      <c r="G15" s="13">
        <f>G16</f>
        <v>2</v>
      </c>
      <c r="H15" s="13">
        <f>H16</f>
        <v>0</v>
      </c>
    </row>
    <row r="16" spans="1:8" ht="16.5">
      <c r="A16" s="29" t="s">
        <v>12</v>
      </c>
      <c r="B16" s="12" t="s">
        <v>55</v>
      </c>
      <c r="C16" s="30"/>
      <c r="D16" s="12"/>
      <c r="E16" s="12"/>
      <c r="F16" s="13">
        <f>F17+F18</f>
        <v>4181.799999999999</v>
      </c>
      <c r="G16" s="13">
        <f>G17</f>
        <v>2</v>
      </c>
      <c r="H16" s="13">
        <f>H17</f>
        <v>0</v>
      </c>
    </row>
    <row r="17" spans="1:8" ht="78.75">
      <c r="A17" s="14" t="s">
        <v>149</v>
      </c>
      <c r="B17" s="15" t="s">
        <v>56</v>
      </c>
      <c r="C17" s="31" t="s">
        <v>9</v>
      </c>
      <c r="D17" s="15" t="s">
        <v>13</v>
      </c>
      <c r="E17" s="15" t="s">
        <v>39</v>
      </c>
      <c r="F17" s="16">
        <v>45.4</v>
      </c>
      <c r="G17" s="16">
        <v>2</v>
      </c>
      <c r="H17" s="16">
        <v>0</v>
      </c>
    </row>
    <row r="18" spans="1:8" ht="78.75">
      <c r="A18" s="14" t="s">
        <v>152</v>
      </c>
      <c r="B18" s="15" t="s">
        <v>150</v>
      </c>
      <c r="C18" s="31">
        <v>240</v>
      </c>
      <c r="D18" s="15" t="s">
        <v>13</v>
      </c>
      <c r="E18" s="15" t="s">
        <v>39</v>
      </c>
      <c r="F18" s="16">
        <v>4136.4</v>
      </c>
      <c r="G18" s="16">
        <v>0</v>
      </c>
      <c r="H18" s="16">
        <v>0</v>
      </c>
    </row>
    <row r="19" spans="1:8" ht="31.5">
      <c r="A19" s="29" t="s">
        <v>105</v>
      </c>
      <c r="B19" s="12" t="s">
        <v>57</v>
      </c>
      <c r="C19" s="30"/>
      <c r="D19" s="12"/>
      <c r="E19" s="12"/>
      <c r="F19" s="13">
        <f>F20</f>
        <v>2</v>
      </c>
      <c r="G19" s="13">
        <f>G20</f>
        <v>1</v>
      </c>
      <c r="H19" s="13">
        <f>H20</f>
        <v>2</v>
      </c>
    </row>
    <row r="20" spans="1:8" ht="31.5">
      <c r="A20" s="29" t="s">
        <v>14</v>
      </c>
      <c r="B20" s="12" t="s">
        <v>58</v>
      </c>
      <c r="C20" s="30"/>
      <c r="D20" s="12"/>
      <c r="E20" s="12"/>
      <c r="F20" s="13">
        <f>F21+F22</f>
        <v>2</v>
      </c>
      <c r="G20" s="13">
        <f>G21+G22</f>
        <v>1</v>
      </c>
      <c r="H20" s="13">
        <f>H21+H22</f>
        <v>2</v>
      </c>
    </row>
    <row r="21" spans="1:8" ht="94.5">
      <c r="A21" s="14" t="s">
        <v>106</v>
      </c>
      <c r="B21" s="15" t="s">
        <v>59</v>
      </c>
      <c r="C21" s="31" t="s">
        <v>9</v>
      </c>
      <c r="D21" s="15" t="s">
        <v>13</v>
      </c>
      <c r="E21" s="15" t="s">
        <v>125</v>
      </c>
      <c r="F21" s="16">
        <v>2</v>
      </c>
      <c r="G21" s="16">
        <v>1</v>
      </c>
      <c r="H21" s="16">
        <v>1</v>
      </c>
    </row>
    <row r="22" spans="1:8" ht="94.5">
      <c r="A22" s="14" t="s">
        <v>127</v>
      </c>
      <c r="B22" s="15" t="s">
        <v>128</v>
      </c>
      <c r="C22" s="31">
        <v>240</v>
      </c>
      <c r="D22" s="15" t="s">
        <v>13</v>
      </c>
      <c r="E22" s="15" t="s">
        <v>125</v>
      </c>
      <c r="F22" s="16">
        <v>0</v>
      </c>
      <c r="G22" s="16">
        <v>0</v>
      </c>
      <c r="H22" s="16">
        <v>1</v>
      </c>
    </row>
    <row r="23" spans="1:8" ht="31.5">
      <c r="A23" s="20" t="s">
        <v>107</v>
      </c>
      <c r="B23" s="17" t="s">
        <v>60</v>
      </c>
      <c r="C23" s="21"/>
      <c r="D23" s="17"/>
      <c r="E23" s="17"/>
      <c r="F23" s="18">
        <f aca="true" t="shared" si="1" ref="F23:H24">F24</f>
        <v>100</v>
      </c>
      <c r="G23" s="18">
        <f t="shared" si="1"/>
        <v>5</v>
      </c>
      <c r="H23" s="18">
        <f t="shared" si="1"/>
        <v>5</v>
      </c>
    </row>
    <row r="24" spans="1:8" ht="31.5">
      <c r="A24" s="20" t="s">
        <v>143</v>
      </c>
      <c r="B24" s="17" t="s">
        <v>61</v>
      </c>
      <c r="C24" s="21"/>
      <c r="D24" s="17"/>
      <c r="E24" s="17"/>
      <c r="F24" s="18">
        <f t="shared" si="1"/>
        <v>100</v>
      </c>
      <c r="G24" s="18">
        <f t="shared" si="1"/>
        <v>5</v>
      </c>
      <c r="H24" s="18">
        <f t="shared" si="1"/>
        <v>5</v>
      </c>
    </row>
    <row r="25" spans="1:8" ht="126">
      <c r="A25" s="28" t="s">
        <v>123</v>
      </c>
      <c r="B25" s="23" t="s">
        <v>62</v>
      </c>
      <c r="C25" s="24" t="s">
        <v>9</v>
      </c>
      <c r="D25" s="23" t="s">
        <v>11</v>
      </c>
      <c r="E25" s="23" t="s">
        <v>13</v>
      </c>
      <c r="F25" s="25">
        <v>100</v>
      </c>
      <c r="G25" s="25">
        <v>5</v>
      </c>
      <c r="H25" s="25">
        <v>5</v>
      </c>
    </row>
    <row r="26" spans="1:8" ht="31.5">
      <c r="A26" s="20" t="s">
        <v>108</v>
      </c>
      <c r="B26" s="17" t="s">
        <v>63</v>
      </c>
      <c r="C26" s="21"/>
      <c r="D26" s="17"/>
      <c r="E26" s="17"/>
      <c r="F26" s="18">
        <f>F27</f>
        <v>2270.9</v>
      </c>
      <c r="G26" s="18">
        <f>G27</f>
        <v>2050.7</v>
      </c>
      <c r="H26" s="18">
        <f>H27</f>
        <v>2132.7</v>
      </c>
    </row>
    <row r="27" spans="1:8" ht="16.5">
      <c r="A27" s="29" t="s">
        <v>18</v>
      </c>
      <c r="B27" s="12" t="s">
        <v>64</v>
      </c>
      <c r="C27" s="30"/>
      <c r="D27" s="12"/>
      <c r="E27" s="12"/>
      <c r="F27" s="13">
        <f>F29+F28</f>
        <v>2270.9</v>
      </c>
      <c r="G27" s="13">
        <f>G29+G28</f>
        <v>2050.7</v>
      </c>
      <c r="H27" s="13">
        <f>H29+H28</f>
        <v>2132.7</v>
      </c>
    </row>
    <row r="28" spans="1:8" ht="78.75">
      <c r="A28" s="14" t="s">
        <v>131</v>
      </c>
      <c r="B28" s="15" t="s">
        <v>132</v>
      </c>
      <c r="C28" s="24">
        <v>240</v>
      </c>
      <c r="D28" s="23" t="s">
        <v>11</v>
      </c>
      <c r="E28" s="23" t="s">
        <v>13</v>
      </c>
      <c r="F28" s="25">
        <v>100</v>
      </c>
      <c r="G28" s="25">
        <v>1</v>
      </c>
      <c r="H28" s="25">
        <v>1</v>
      </c>
    </row>
    <row r="29" spans="1:8" ht="78.75">
      <c r="A29" s="14" t="s">
        <v>109</v>
      </c>
      <c r="B29" s="15" t="s">
        <v>65</v>
      </c>
      <c r="C29" s="31" t="s">
        <v>9</v>
      </c>
      <c r="D29" s="15" t="s">
        <v>11</v>
      </c>
      <c r="E29" s="15" t="s">
        <v>13</v>
      </c>
      <c r="F29" s="16">
        <v>2170.9</v>
      </c>
      <c r="G29" s="16">
        <v>2049.7</v>
      </c>
      <c r="H29" s="16">
        <v>2131.7</v>
      </c>
    </row>
    <row r="30" spans="1:8" ht="31.5">
      <c r="A30" s="20" t="s">
        <v>110</v>
      </c>
      <c r="B30" s="17" t="s">
        <v>66</v>
      </c>
      <c r="C30" s="21"/>
      <c r="D30" s="17"/>
      <c r="E30" s="17"/>
      <c r="F30" s="18">
        <f>F31</f>
        <v>70</v>
      </c>
      <c r="G30" s="18">
        <f>G31</f>
        <v>2</v>
      </c>
      <c r="H30" s="18">
        <f>H31</f>
        <v>2</v>
      </c>
    </row>
    <row r="31" spans="1:8" ht="16.5">
      <c r="A31" s="29" t="s">
        <v>19</v>
      </c>
      <c r="B31" s="12" t="s">
        <v>67</v>
      </c>
      <c r="C31" s="30"/>
      <c r="D31" s="12"/>
      <c r="E31" s="12"/>
      <c r="F31" s="13">
        <f>F32+F33</f>
        <v>70</v>
      </c>
      <c r="G31" s="13">
        <f>G32+G33</f>
        <v>2</v>
      </c>
      <c r="H31" s="13">
        <f>H32+H33</f>
        <v>2</v>
      </c>
    </row>
    <row r="32" spans="1:8" ht="63">
      <c r="A32" s="22" t="s">
        <v>111</v>
      </c>
      <c r="B32" s="23" t="s">
        <v>68</v>
      </c>
      <c r="C32" s="24" t="s">
        <v>9</v>
      </c>
      <c r="D32" s="23" t="s">
        <v>11</v>
      </c>
      <c r="E32" s="23" t="s">
        <v>13</v>
      </c>
      <c r="F32" s="25">
        <v>20</v>
      </c>
      <c r="G32" s="25">
        <v>1</v>
      </c>
      <c r="H32" s="25">
        <v>1</v>
      </c>
    </row>
    <row r="33" spans="1:8" ht="63">
      <c r="A33" s="52" t="s">
        <v>135</v>
      </c>
      <c r="B33" s="23" t="s">
        <v>136</v>
      </c>
      <c r="C33" s="24">
        <v>240</v>
      </c>
      <c r="D33" s="23" t="s">
        <v>11</v>
      </c>
      <c r="E33" s="23" t="s">
        <v>13</v>
      </c>
      <c r="F33" s="25">
        <v>50</v>
      </c>
      <c r="G33" s="25">
        <v>1</v>
      </c>
      <c r="H33" s="25">
        <v>1</v>
      </c>
    </row>
    <row r="34" spans="1:8" ht="31.5">
      <c r="A34" s="20" t="s">
        <v>112</v>
      </c>
      <c r="B34" s="17" t="s">
        <v>69</v>
      </c>
      <c r="C34" s="21"/>
      <c r="D34" s="17"/>
      <c r="E34" s="17"/>
      <c r="F34" s="18">
        <f>F35</f>
        <v>261</v>
      </c>
      <c r="G34" s="18">
        <f>G35</f>
        <v>20</v>
      </c>
      <c r="H34" s="18">
        <f>H35</f>
        <v>17</v>
      </c>
    </row>
    <row r="35" spans="1:8" ht="16.5">
      <c r="A35" s="29" t="s">
        <v>20</v>
      </c>
      <c r="B35" s="12" t="s">
        <v>70</v>
      </c>
      <c r="C35" s="30"/>
      <c r="D35" s="12"/>
      <c r="E35" s="12"/>
      <c r="F35" s="13">
        <f>F36+F37</f>
        <v>261</v>
      </c>
      <c r="G35" s="13">
        <f>G36+G37</f>
        <v>20</v>
      </c>
      <c r="H35" s="13">
        <f>H36+H37</f>
        <v>17</v>
      </c>
    </row>
    <row r="36" spans="1:8" ht="63">
      <c r="A36" s="28" t="s">
        <v>113</v>
      </c>
      <c r="B36" s="23" t="s">
        <v>71</v>
      </c>
      <c r="C36" s="24" t="s">
        <v>9</v>
      </c>
      <c r="D36" s="23" t="s">
        <v>11</v>
      </c>
      <c r="E36" s="23" t="s">
        <v>13</v>
      </c>
      <c r="F36" s="25">
        <v>20</v>
      </c>
      <c r="G36" s="25">
        <v>5</v>
      </c>
      <c r="H36" s="25">
        <v>2</v>
      </c>
    </row>
    <row r="37" spans="1:8" ht="94.5">
      <c r="A37" s="14" t="s">
        <v>114</v>
      </c>
      <c r="B37" s="15" t="s">
        <v>72</v>
      </c>
      <c r="C37" s="31" t="s">
        <v>9</v>
      </c>
      <c r="D37" s="15" t="s">
        <v>11</v>
      </c>
      <c r="E37" s="15" t="s">
        <v>13</v>
      </c>
      <c r="F37" s="16">
        <v>241</v>
      </c>
      <c r="G37" s="16">
        <v>15</v>
      </c>
      <c r="H37" s="16">
        <v>15</v>
      </c>
    </row>
    <row r="38" spans="1:8" ht="31.5">
      <c r="A38" s="34" t="s">
        <v>115</v>
      </c>
      <c r="B38" s="26" t="s">
        <v>73</v>
      </c>
      <c r="C38" s="32"/>
      <c r="D38" s="26"/>
      <c r="E38" s="26"/>
      <c r="F38" s="27">
        <f>F39</f>
        <v>4800</v>
      </c>
      <c r="G38" s="27">
        <f>G39</f>
        <v>3800.3</v>
      </c>
      <c r="H38" s="27">
        <f>H39</f>
        <v>3220.7</v>
      </c>
    </row>
    <row r="39" spans="1:8" ht="16.5">
      <c r="A39" s="20" t="s">
        <v>21</v>
      </c>
      <c r="B39" s="17" t="s">
        <v>74</v>
      </c>
      <c r="C39" s="21"/>
      <c r="D39" s="17"/>
      <c r="E39" s="17"/>
      <c r="F39" s="18">
        <f>F40+F41</f>
        <v>4800</v>
      </c>
      <c r="G39" s="18">
        <f>G40</f>
        <v>3800.3</v>
      </c>
      <c r="H39" s="18">
        <f>H40</f>
        <v>3220.7</v>
      </c>
    </row>
    <row r="40" spans="1:8" ht="63">
      <c r="A40" s="22" t="s">
        <v>116</v>
      </c>
      <c r="B40" s="23" t="s">
        <v>75</v>
      </c>
      <c r="C40" s="24" t="s">
        <v>22</v>
      </c>
      <c r="D40" s="23" t="s">
        <v>23</v>
      </c>
      <c r="E40" s="23" t="s">
        <v>16</v>
      </c>
      <c r="F40" s="25">
        <v>4670</v>
      </c>
      <c r="G40" s="25">
        <v>3800.3</v>
      </c>
      <c r="H40" s="25">
        <v>3220.7</v>
      </c>
    </row>
    <row r="41" spans="1:8" ht="61.5" customHeight="1">
      <c r="A41" s="22" t="s">
        <v>154</v>
      </c>
      <c r="B41" s="23" t="s">
        <v>153</v>
      </c>
      <c r="C41" s="24">
        <v>610</v>
      </c>
      <c r="D41" s="23" t="s">
        <v>23</v>
      </c>
      <c r="E41" s="23" t="s">
        <v>16</v>
      </c>
      <c r="F41" s="25">
        <v>130</v>
      </c>
      <c r="G41" s="25">
        <v>0</v>
      </c>
      <c r="H41" s="25">
        <v>0</v>
      </c>
    </row>
    <row r="42" spans="1:8" ht="31.5">
      <c r="A42" s="20" t="s">
        <v>117</v>
      </c>
      <c r="B42" s="17" t="s">
        <v>76</v>
      </c>
      <c r="C42" s="21"/>
      <c r="D42" s="17"/>
      <c r="E42" s="17"/>
      <c r="F42" s="18">
        <f aca="true" t="shared" si="2" ref="F42:H43">F43</f>
        <v>30</v>
      </c>
      <c r="G42" s="18">
        <f t="shared" si="2"/>
        <v>5</v>
      </c>
      <c r="H42" s="18">
        <f t="shared" si="2"/>
        <v>3</v>
      </c>
    </row>
    <row r="43" spans="1:8" ht="16.5">
      <c r="A43" s="34" t="s">
        <v>24</v>
      </c>
      <c r="B43" s="26" t="s">
        <v>77</v>
      </c>
      <c r="C43" s="32"/>
      <c r="D43" s="26"/>
      <c r="E43" s="26"/>
      <c r="F43" s="27">
        <f t="shared" si="2"/>
        <v>30</v>
      </c>
      <c r="G43" s="27">
        <f t="shared" si="2"/>
        <v>5</v>
      </c>
      <c r="H43" s="27">
        <f t="shared" si="2"/>
        <v>3</v>
      </c>
    </row>
    <row r="44" spans="1:8" ht="78.75">
      <c r="A44" s="28" t="s">
        <v>118</v>
      </c>
      <c r="B44" s="23" t="s">
        <v>78</v>
      </c>
      <c r="C44" s="24" t="s">
        <v>9</v>
      </c>
      <c r="D44" s="23" t="s">
        <v>25</v>
      </c>
      <c r="E44" s="23" t="s">
        <v>16</v>
      </c>
      <c r="F44" s="25">
        <v>30</v>
      </c>
      <c r="G44" s="25">
        <v>5</v>
      </c>
      <c r="H44" s="25">
        <v>3</v>
      </c>
    </row>
    <row r="45" spans="1:8" ht="47.25">
      <c r="A45" s="20" t="s">
        <v>26</v>
      </c>
      <c r="B45" s="17" t="s">
        <v>79</v>
      </c>
      <c r="C45" s="21"/>
      <c r="D45" s="17"/>
      <c r="E45" s="17"/>
      <c r="F45" s="18">
        <f>F46</f>
        <v>7593.6</v>
      </c>
      <c r="G45" s="18">
        <f>G46</f>
        <v>7032.400000000001</v>
      </c>
      <c r="H45" s="18">
        <f>H46</f>
        <v>7047.1</v>
      </c>
    </row>
    <row r="46" spans="1:8" ht="31.5">
      <c r="A46" s="20" t="s">
        <v>27</v>
      </c>
      <c r="B46" s="17" t="s">
        <v>80</v>
      </c>
      <c r="C46" s="21"/>
      <c r="D46" s="17"/>
      <c r="E46" s="17"/>
      <c r="F46" s="18">
        <f>F47+F48+F49+F50+F51+F52</f>
        <v>7593.6</v>
      </c>
      <c r="G46" s="18">
        <f>G47+G48+G49+G50+G51+G52</f>
        <v>7032.400000000001</v>
      </c>
      <c r="H46" s="18">
        <f>H47+H48+H49+H50+H51+H52</f>
        <v>7047.1</v>
      </c>
    </row>
    <row r="47" spans="1:8" ht="94.5">
      <c r="A47" s="38" t="s">
        <v>28</v>
      </c>
      <c r="B47" s="19" t="s">
        <v>81</v>
      </c>
      <c r="C47" s="36" t="s">
        <v>29</v>
      </c>
      <c r="D47" s="19" t="s">
        <v>16</v>
      </c>
      <c r="E47" s="19" t="s">
        <v>15</v>
      </c>
      <c r="F47" s="37">
        <v>6397</v>
      </c>
      <c r="G47" s="37">
        <v>6409.8</v>
      </c>
      <c r="H47" s="37">
        <v>6476</v>
      </c>
    </row>
    <row r="48" spans="1:8" ht="94.5">
      <c r="A48" s="38" t="s">
        <v>30</v>
      </c>
      <c r="B48" s="19" t="s">
        <v>82</v>
      </c>
      <c r="C48" s="36" t="s">
        <v>9</v>
      </c>
      <c r="D48" s="19" t="s">
        <v>16</v>
      </c>
      <c r="E48" s="19" t="s">
        <v>15</v>
      </c>
      <c r="F48" s="37">
        <v>1041.6</v>
      </c>
      <c r="G48" s="37">
        <v>584.6</v>
      </c>
      <c r="H48" s="37">
        <v>550.1</v>
      </c>
    </row>
    <row r="49" spans="1:8" ht="78.75">
      <c r="A49" s="38" t="s">
        <v>31</v>
      </c>
      <c r="B49" s="19" t="s">
        <v>82</v>
      </c>
      <c r="C49" s="36" t="s">
        <v>32</v>
      </c>
      <c r="D49" s="19" t="s">
        <v>16</v>
      </c>
      <c r="E49" s="19" t="s">
        <v>15</v>
      </c>
      <c r="F49" s="37">
        <v>5</v>
      </c>
      <c r="G49" s="37">
        <v>3</v>
      </c>
      <c r="H49" s="37">
        <v>1</v>
      </c>
    </row>
    <row r="50" spans="1:8" ht="94.5">
      <c r="A50" s="38" t="s">
        <v>33</v>
      </c>
      <c r="B50" s="19" t="s">
        <v>83</v>
      </c>
      <c r="C50" s="36" t="s">
        <v>9</v>
      </c>
      <c r="D50" s="19" t="s">
        <v>16</v>
      </c>
      <c r="E50" s="19" t="s">
        <v>15</v>
      </c>
      <c r="F50" s="37">
        <v>50</v>
      </c>
      <c r="G50" s="37">
        <v>20</v>
      </c>
      <c r="H50" s="37">
        <v>10</v>
      </c>
    </row>
    <row r="51" spans="1:8" ht="94.5">
      <c r="A51" s="38" t="s">
        <v>35</v>
      </c>
      <c r="B51" s="19" t="s">
        <v>84</v>
      </c>
      <c r="C51" s="36" t="s">
        <v>32</v>
      </c>
      <c r="D51" s="19" t="s">
        <v>16</v>
      </c>
      <c r="E51" s="19" t="s">
        <v>34</v>
      </c>
      <c r="F51" s="37">
        <v>50</v>
      </c>
      <c r="G51" s="37">
        <v>10</v>
      </c>
      <c r="H51" s="37">
        <v>10</v>
      </c>
    </row>
    <row r="52" spans="1:8" ht="94.5">
      <c r="A52" s="28" t="s">
        <v>36</v>
      </c>
      <c r="B52" s="23" t="s">
        <v>85</v>
      </c>
      <c r="C52" s="24" t="s">
        <v>9</v>
      </c>
      <c r="D52" s="23" t="s">
        <v>16</v>
      </c>
      <c r="E52" s="23" t="s">
        <v>34</v>
      </c>
      <c r="F52" s="25">
        <v>50</v>
      </c>
      <c r="G52" s="25">
        <v>5</v>
      </c>
      <c r="H52" s="25">
        <v>0</v>
      </c>
    </row>
    <row r="53" spans="1:8" ht="31.5">
      <c r="A53" s="20" t="s">
        <v>119</v>
      </c>
      <c r="B53" s="17" t="s">
        <v>86</v>
      </c>
      <c r="C53" s="21"/>
      <c r="D53" s="17"/>
      <c r="E53" s="17"/>
      <c r="F53" s="18">
        <f aca="true" t="shared" si="3" ref="F53:H54">F54</f>
        <v>0</v>
      </c>
      <c r="G53" s="18">
        <f t="shared" si="3"/>
        <v>0</v>
      </c>
      <c r="H53" s="18">
        <f t="shared" si="3"/>
        <v>1</v>
      </c>
    </row>
    <row r="54" spans="1:8" ht="31.5">
      <c r="A54" s="20" t="s">
        <v>124</v>
      </c>
      <c r="B54" s="17" t="s">
        <v>87</v>
      </c>
      <c r="C54" s="21"/>
      <c r="D54" s="17"/>
      <c r="E54" s="17"/>
      <c r="F54" s="18">
        <f t="shared" si="3"/>
        <v>0</v>
      </c>
      <c r="G54" s="18">
        <f t="shared" si="3"/>
        <v>0</v>
      </c>
      <c r="H54" s="18">
        <f t="shared" si="3"/>
        <v>1</v>
      </c>
    </row>
    <row r="55" spans="1:8" ht="94.5">
      <c r="A55" s="28" t="s">
        <v>120</v>
      </c>
      <c r="B55" s="23" t="s">
        <v>88</v>
      </c>
      <c r="C55" s="24" t="s">
        <v>9</v>
      </c>
      <c r="D55" s="23" t="s">
        <v>16</v>
      </c>
      <c r="E55" s="23" t="s">
        <v>34</v>
      </c>
      <c r="F55" s="25">
        <v>0</v>
      </c>
      <c r="G55" s="25">
        <v>0</v>
      </c>
      <c r="H55" s="25">
        <v>1</v>
      </c>
    </row>
    <row r="56" spans="1:8" ht="16.5">
      <c r="A56" s="20" t="s">
        <v>147</v>
      </c>
      <c r="B56" s="17" t="s">
        <v>89</v>
      </c>
      <c r="C56" s="21"/>
      <c r="D56" s="17"/>
      <c r="E56" s="17"/>
      <c r="F56" s="18">
        <f aca="true" t="shared" si="4" ref="F56:H57">F57</f>
        <v>181.7</v>
      </c>
      <c r="G56" s="18">
        <f t="shared" si="4"/>
        <v>156</v>
      </c>
      <c r="H56" s="18">
        <f t="shared" si="4"/>
        <v>156</v>
      </c>
    </row>
    <row r="57" spans="1:8" ht="16.5">
      <c r="A57" s="20" t="s">
        <v>37</v>
      </c>
      <c r="B57" s="17" t="s">
        <v>90</v>
      </c>
      <c r="C57" s="21"/>
      <c r="D57" s="17"/>
      <c r="E57" s="17"/>
      <c r="F57" s="18">
        <f t="shared" si="4"/>
        <v>181.7</v>
      </c>
      <c r="G57" s="18">
        <f t="shared" si="4"/>
        <v>156</v>
      </c>
      <c r="H57" s="18">
        <f t="shared" si="4"/>
        <v>156</v>
      </c>
    </row>
    <row r="58" spans="1:8" ht="78.75">
      <c r="A58" s="28" t="s">
        <v>146</v>
      </c>
      <c r="B58" s="23" t="s">
        <v>91</v>
      </c>
      <c r="C58" s="24" t="s">
        <v>38</v>
      </c>
      <c r="D58" s="23" t="s">
        <v>39</v>
      </c>
      <c r="E58" s="23" t="s">
        <v>16</v>
      </c>
      <c r="F58" s="25">
        <v>181.7</v>
      </c>
      <c r="G58" s="25">
        <v>156</v>
      </c>
      <c r="H58" s="25">
        <v>156</v>
      </c>
    </row>
    <row r="59" spans="1:8" ht="16.5">
      <c r="A59" s="20" t="s">
        <v>40</v>
      </c>
      <c r="B59" s="17" t="s">
        <v>93</v>
      </c>
      <c r="C59" s="21"/>
      <c r="D59" s="17"/>
      <c r="E59" s="17"/>
      <c r="F59" s="18">
        <f>F60+F61</f>
        <v>610.6</v>
      </c>
      <c r="G59" s="18">
        <f>G60+G61</f>
        <v>681.3</v>
      </c>
      <c r="H59" s="18">
        <f>H60+H61</f>
        <v>1028.7</v>
      </c>
    </row>
    <row r="60" spans="1:8" ht="31.5">
      <c r="A60" s="35" t="s">
        <v>121</v>
      </c>
      <c r="B60" s="19" t="s">
        <v>94</v>
      </c>
      <c r="C60" s="36" t="s">
        <v>41</v>
      </c>
      <c r="D60" s="19" t="s">
        <v>16</v>
      </c>
      <c r="E60" s="19" t="s">
        <v>25</v>
      </c>
      <c r="F60" s="37">
        <v>10</v>
      </c>
      <c r="G60" s="37">
        <v>10</v>
      </c>
      <c r="H60" s="37">
        <v>10</v>
      </c>
    </row>
    <row r="61" spans="1:8" ht="16.5">
      <c r="A61" s="20" t="s">
        <v>42</v>
      </c>
      <c r="B61" s="17" t="s">
        <v>95</v>
      </c>
      <c r="C61" s="21"/>
      <c r="D61" s="17"/>
      <c r="E61" s="17"/>
      <c r="F61" s="18">
        <f>F63+F65+F67+F68+F69+F71+F66+F70+F62+F64</f>
        <v>600.6</v>
      </c>
      <c r="G61" s="18">
        <f>G63+G65+G67+G68+G69+G71+G66+G70</f>
        <v>671.3</v>
      </c>
      <c r="H61" s="18">
        <f>H63+H65+H67+H68+H69+H71+H66</f>
        <v>1018.7</v>
      </c>
    </row>
    <row r="62" spans="1:8" ht="78.75">
      <c r="A62" s="53" t="s">
        <v>140</v>
      </c>
      <c r="B62" s="23" t="s">
        <v>139</v>
      </c>
      <c r="C62" s="24">
        <v>240</v>
      </c>
      <c r="D62" s="23" t="s">
        <v>16</v>
      </c>
      <c r="E62" s="23" t="s">
        <v>34</v>
      </c>
      <c r="F62" s="25">
        <v>30</v>
      </c>
      <c r="G62" s="25">
        <v>0</v>
      </c>
      <c r="H62" s="25">
        <v>0</v>
      </c>
    </row>
    <row r="63" spans="1:8" ht="47.25">
      <c r="A63" s="33" t="s">
        <v>97</v>
      </c>
      <c r="B63" s="19" t="s">
        <v>96</v>
      </c>
      <c r="C63" s="36" t="s">
        <v>32</v>
      </c>
      <c r="D63" s="19" t="s">
        <v>16</v>
      </c>
      <c r="E63" s="19" t="s">
        <v>34</v>
      </c>
      <c r="F63" s="37">
        <v>20</v>
      </c>
      <c r="G63" s="37">
        <v>20</v>
      </c>
      <c r="H63" s="37">
        <v>20</v>
      </c>
    </row>
    <row r="64" spans="1:8" ht="63">
      <c r="A64" s="53" t="s">
        <v>142</v>
      </c>
      <c r="B64" s="19" t="s">
        <v>96</v>
      </c>
      <c r="C64" s="36">
        <v>240</v>
      </c>
      <c r="D64" s="15" t="s">
        <v>15</v>
      </c>
      <c r="E64" s="15" t="s">
        <v>141</v>
      </c>
      <c r="F64" s="37">
        <v>36.1</v>
      </c>
      <c r="G64" s="37">
        <v>0</v>
      </c>
      <c r="H64" s="37">
        <v>0</v>
      </c>
    </row>
    <row r="65" spans="1:8" ht="78.75">
      <c r="A65" s="54" t="s">
        <v>144</v>
      </c>
      <c r="B65" s="19" t="s">
        <v>98</v>
      </c>
      <c r="C65" s="36" t="s">
        <v>29</v>
      </c>
      <c r="D65" s="19" t="s">
        <v>17</v>
      </c>
      <c r="E65" s="19" t="s">
        <v>13</v>
      </c>
      <c r="F65" s="37">
        <v>288</v>
      </c>
      <c r="G65" s="37">
        <v>307</v>
      </c>
      <c r="H65" s="37">
        <v>317.6</v>
      </c>
    </row>
    <row r="66" spans="1:8" ht="63">
      <c r="A66" s="53" t="s">
        <v>145</v>
      </c>
      <c r="B66" s="19" t="s">
        <v>98</v>
      </c>
      <c r="C66" s="36">
        <v>240</v>
      </c>
      <c r="D66" s="15" t="s">
        <v>17</v>
      </c>
      <c r="E66" s="15" t="s">
        <v>13</v>
      </c>
      <c r="F66" s="37">
        <v>6</v>
      </c>
      <c r="G66" s="37">
        <v>0</v>
      </c>
      <c r="H66" s="37">
        <v>0</v>
      </c>
    </row>
    <row r="67" spans="1:8" ht="126">
      <c r="A67" s="39" t="s">
        <v>46</v>
      </c>
      <c r="B67" s="23" t="s">
        <v>99</v>
      </c>
      <c r="C67" s="24" t="s">
        <v>9</v>
      </c>
      <c r="D67" s="23" t="s">
        <v>16</v>
      </c>
      <c r="E67" s="23" t="s">
        <v>15</v>
      </c>
      <c r="F67" s="25">
        <v>0.2</v>
      </c>
      <c r="G67" s="25">
        <v>0.2</v>
      </c>
      <c r="H67" s="25">
        <v>0.2</v>
      </c>
    </row>
    <row r="68" spans="1:8" ht="94.5">
      <c r="A68" s="39" t="s">
        <v>47</v>
      </c>
      <c r="B68" s="23" t="s">
        <v>100</v>
      </c>
      <c r="C68" s="24" t="s">
        <v>43</v>
      </c>
      <c r="D68" s="23" t="s">
        <v>16</v>
      </c>
      <c r="E68" s="23" t="s">
        <v>15</v>
      </c>
      <c r="F68" s="25">
        <v>45.3</v>
      </c>
      <c r="G68" s="25">
        <v>0</v>
      </c>
      <c r="H68" s="25">
        <v>0</v>
      </c>
    </row>
    <row r="69" spans="1:8" s="8" customFormat="1" ht="95.25">
      <c r="A69" s="44" t="s">
        <v>48</v>
      </c>
      <c r="B69" s="41" t="s">
        <v>101</v>
      </c>
      <c r="C69" s="42" t="s">
        <v>43</v>
      </c>
      <c r="D69" s="43" t="s">
        <v>16</v>
      </c>
      <c r="E69" s="43" t="s">
        <v>126</v>
      </c>
      <c r="F69" s="40">
        <v>104.7</v>
      </c>
      <c r="G69" s="40">
        <v>0</v>
      </c>
      <c r="H69" s="40">
        <v>0</v>
      </c>
    </row>
    <row r="70" spans="1:8" s="8" customFormat="1" ht="78.75">
      <c r="A70" s="53" t="s">
        <v>137</v>
      </c>
      <c r="B70" s="41" t="s">
        <v>138</v>
      </c>
      <c r="C70" s="42">
        <v>540</v>
      </c>
      <c r="D70" s="43" t="s">
        <v>16</v>
      </c>
      <c r="E70" s="43" t="s">
        <v>34</v>
      </c>
      <c r="F70" s="40">
        <v>70.3</v>
      </c>
      <c r="G70" s="40">
        <v>0</v>
      </c>
      <c r="H70" s="40">
        <v>0</v>
      </c>
    </row>
    <row r="71" spans="1:8" s="8" customFormat="1" ht="48">
      <c r="A71" s="45" t="s">
        <v>49</v>
      </c>
      <c r="B71" s="41" t="s">
        <v>102</v>
      </c>
      <c r="C71" s="42" t="s">
        <v>92</v>
      </c>
      <c r="D71" s="43" t="s">
        <v>16</v>
      </c>
      <c r="E71" s="43" t="s">
        <v>34</v>
      </c>
      <c r="F71" s="40">
        <v>0</v>
      </c>
      <c r="G71" s="40">
        <v>344.1</v>
      </c>
      <c r="H71" s="40">
        <v>680.9</v>
      </c>
    </row>
    <row r="72" spans="1:8" s="8" customFormat="1" ht="17.25">
      <c r="A72" s="49" t="s">
        <v>44</v>
      </c>
      <c r="B72" s="50"/>
      <c r="C72" s="49"/>
      <c r="D72" s="50"/>
      <c r="E72" s="50"/>
      <c r="F72" s="51">
        <f>F12+F15+F19+F23+F26+F30+F34+F38+F42+F45+F53+F56+F59</f>
        <v>20131.600000000002</v>
      </c>
      <c r="G72" s="51">
        <f>G12+G15+G19+G23+G26+G30+G34+G38+G42+G45+G53+G56+G59</f>
        <v>13760.7</v>
      </c>
      <c r="H72" s="51">
        <f>H12+H15+H19+H23+H26+H30+H34+H38+H42+H45+H53+H56+H59</f>
        <v>13617.2</v>
      </c>
    </row>
    <row r="73" ht="0.75" customHeight="1"/>
    <row r="75" spans="1:5" ht="17.25">
      <c r="A75" s="46" t="s">
        <v>45</v>
      </c>
      <c r="B75" s="10"/>
      <c r="C75" s="8"/>
      <c r="D75" s="8"/>
      <c r="E75" s="8"/>
    </row>
    <row r="76" spans="1:5" ht="17.25">
      <c r="A76" s="47" t="s">
        <v>122</v>
      </c>
      <c r="B76" s="11"/>
      <c r="C76" s="8"/>
      <c r="D76" s="8"/>
      <c r="E76" s="8"/>
    </row>
    <row r="77" spans="1:5" ht="17.25">
      <c r="A77" s="48"/>
      <c r="B77" s="8"/>
      <c r="C77" s="8"/>
      <c r="D77" s="8"/>
      <c r="E77" s="8"/>
    </row>
  </sheetData>
  <sheetProtection/>
  <mergeCells count="11">
    <mergeCell ref="G10:G11"/>
    <mergeCell ref="A5:H5"/>
    <mergeCell ref="C10:C11"/>
    <mergeCell ref="B10:B11"/>
    <mergeCell ref="H10:H11"/>
    <mergeCell ref="E10:E11"/>
    <mergeCell ref="D10:D11"/>
    <mergeCell ref="A7:H7"/>
    <mergeCell ref="A8:H8"/>
    <mergeCell ref="A10:A11"/>
    <mergeCell ref="F10:F11"/>
  </mergeCells>
  <printOptions/>
  <pageMargins left="0.33" right="0.2" top="1.13" bottom="0.39" header="0.92" footer="0.23"/>
  <pageSetup fitToHeight="0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>POI XSSF rep:2.43.1.226</dc:description>
  <cp:lastModifiedBy>Виктория Ходаковская</cp:lastModifiedBy>
  <cp:lastPrinted>2023-09-01T12:15:34Z</cp:lastPrinted>
  <dcterms:created xsi:type="dcterms:W3CDTF">2017-11-23T14:15:26Z</dcterms:created>
  <dcterms:modified xsi:type="dcterms:W3CDTF">2023-09-01T13:07:38Z</dcterms:modified>
  <cp:category/>
  <cp:version/>
  <cp:contentType/>
  <cp:contentStatus/>
</cp:coreProperties>
</file>